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bynina_ao\Desktop\БАО\2021\_2021 ДВ\2021 Асфальт\"/>
    </mc:Choice>
  </mc:AlternateContent>
  <bookViews>
    <workbookView xWindow="600" yWindow="1125" windowWidth="12435" windowHeight="10065" tabRatio="528"/>
  </bookViews>
  <sheets>
    <sheet name="Лист1" sheetId="5" r:id="rId1"/>
    <sheet name="Лист3" sheetId="3" state="hidden" r:id="rId2"/>
  </sheets>
  <externalReferences>
    <externalReference r:id="rId3"/>
  </externalReferences>
  <definedNames>
    <definedName name="_xlnm._FilterDatabase" localSheetId="0" hidden="1">Лист1!$A$21:$L$63</definedName>
    <definedName name="Должности">Лист3!$B$14:$B$19</definedName>
    <definedName name="единицы">Лист3!$A$3:$A$10</definedName>
    <definedName name="_xlnm.Print_Titles" localSheetId="0">Лист1!$21:$21</definedName>
    <definedName name="_xlnm.Print_Area" localSheetId="0">Лист1!$A$2:$L$66</definedName>
    <definedName name="Подписи">Лист3!$B$14:$I$19</definedName>
    <definedName name="Применение">Лист3!$B$28:$B$32</definedName>
    <definedName name="ф1">[1]Лист3!$B$28:$B$32</definedName>
    <definedName name="Фамилии">Лист3!$H$14:$H$19</definedName>
  </definedNames>
  <calcPr calcId="162913"/>
</workbook>
</file>

<file path=xl/calcChain.xml><?xml version="1.0" encoding="utf-8"?>
<calcChain xmlns="http://schemas.openxmlformats.org/spreadsheetml/2006/main">
  <c r="N11" i="5" l="1"/>
  <c r="N68" i="5" l="1"/>
  <c r="K68" i="5" l="1"/>
  <c r="M25" i="5"/>
  <c r="A25" i="5" l="1"/>
  <c r="A26" i="5" l="1"/>
  <c r="A27" i="5" s="1"/>
  <c r="A29" i="5" s="1"/>
  <c r="A31" i="5" s="1"/>
  <c r="A33" i="5" s="1"/>
  <c r="A34" i="5" s="1"/>
  <c r="A36" i="5" s="1"/>
  <c r="A37" i="5" s="1"/>
  <c r="A38" i="5" l="1"/>
  <c r="A39" i="5" s="1"/>
  <c r="A41" i="5" s="1"/>
  <c r="A43" i="5" s="1"/>
  <c r="A45" i="5" s="1"/>
  <c r="A47" i="5" s="1"/>
  <c r="A48" i="5" s="1"/>
  <c r="A49" i="5" l="1"/>
  <c r="A50" i="5" s="1"/>
  <c r="A52" i="5" s="1"/>
  <c r="A54" i="5" s="1"/>
  <c r="A56" i="5" s="1"/>
</calcChain>
</file>

<file path=xl/sharedStrings.xml><?xml version="1.0" encoding="utf-8"?>
<sst xmlns="http://schemas.openxmlformats.org/spreadsheetml/2006/main" count="196" uniqueCount="104">
  <si>
    <t>Наименование работ</t>
  </si>
  <si>
    <t>Ед. изм.</t>
  </si>
  <si>
    <t>Кол-во</t>
  </si>
  <si>
    <t>Наименование</t>
  </si>
  <si>
    <t>№ п/п</t>
  </si>
  <si>
    <t>Демонтируемый материал</t>
  </si>
  <si>
    <t>Объем работ</t>
  </si>
  <si>
    <t xml:space="preserve">Начальник ЦОР </t>
  </si>
  <si>
    <t xml:space="preserve">Ведущий инженер по ОЭРЗиС ЦОР </t>
  </si>
  <si>
    <t>кг</t>
  </si>
  <si>
    <t>шт</t>
  </si>
  <si>
    <t>т</t>
  </si>
  <si>
    <t>м</t>
  </si>
  <si>
    <t>м2</t>
  </si>
  <si>
    <t>м3</t>
  </si>
  <si>
    <t>100 м2</t>
  </si>
  <si>
    <t>100 м3</t>
  </si>
  <si>
    <t xml:space="preserve">Инженер по ОЭРЗиС ЦОР </t>
  </si>
  <si>
    <t>Зам. главного инженера</t>
  </si>
  <si>
    <t>Главный инженер</t>
  </si>
  <si>
    <t>Начальник ОППР</t>
  </si>
  <si>
    <t>М.Ю. Шестаков</t>
  </si>
  <si>
    <t>С.В. Петров</t>
  </si>
  <si>
    <t>С.Н. Славгородский</t>
  </si>
  <si>
    <t>Е.Н. Миронов</t>
  </si>
  <si>
    <t>И.Г. Одяков</t>
  </si>
  <si>
    <t>В.В. Горев</t>
  </si>
  <si>
    <t>Металлолом</t>
  </si>
  <si>
    <t>Мусор</t>
  </si>
  <si>
    <t>Реализация</t>
  </si>
  <si>
    <t>Повторное использование</t>
  </si>
  <si>
    <t>Утиль</t>
  </si>
  <si>
    <t>Использование (лом, утиль, мусор, реализация, повтор. использ.)</t>
  </si>
  <si>
    <t>Поставка      (заказчик/ подрядчик)</t>
  </si>
  <si>
    <t>Заказчик:</t>
  </si>
  <si>
    <t>Объект:</t>
  </si>
  <si>
    <t>Визы тех.служб ИД:</t>
  </si>
  <si>
    <t>Необходимость проведения данных видов работ подтверждает:</t>
  </si>
  <si>
    <t>Ведущий инженер СЗиС</t>
  </si>
  <si>
    <t>нач.стоимость</t>
  </si>
  <si>
    <t>1 т груза</t>
  </si>
  <si>
    <t xml:space="preserve">Инженер по ОЭиРЗиС               </t>
  </si>
  <si>
    <r>
      <t>Снятие деформированных асфальтобетонных покрытий самоходными холодными фрезами с шириной фрезерования 500-1000 мм и толщиной слоя: до 50 мм</t>
    </r>
    <r>
      <rPr>
        <i/>
        <sz val="7"/>
        <rFont val="Arial"/>
        <family val="2"/>
        <charset val="204"/>
      </rPr>
      <t xml:space="preserve">
(ОП п.1.68.3 При выполнении работ по ремонту дорожных оснований и покрытий в условиях непрекращающегося движения транспорта ОЗП=1,2; ЭМ=1,2 к расх.; ЗПМ=1,2; ТЗ=1,2; ТЗМ=1,2)</t>
    </r>
  </si>
  <si>
    <t>1000 м2</t>
  </si>
  <si>
    <t>Эмульсия битумно-дорожная</t>
  </si>
  <si>
    <t>100 т</t>
  </si>
  <si>
    <t>Смеси асфальтобетонные (горячие) крупнозернистые для плотного асфальтобетона, тип II</t>
  </si>
  <si>
    <r>
      <t>Ремонт асфальтобетонного покрытия дорог однослойного толщиной: 80 мм площадью ремонта до 25 м2 (ямочный ремонт)</t>
    </r>
    <r>
      <rPr>
        <i/>
        <sz val="7"/>
        <rFont val="Arial"/>
        <family val="2"/>
        <charset val="204"/>
      </rPr>
      <t xml:space="preserve">
(ОП п.1.68.3 При выполнении работ по ремонту дорожных оснований и покрытий в условиях непрекращающегося движения транспорта ОЗП=1,2; ЭМ=1,2 к расх.; ЗПМ=1,2; ТЗ=1,2; ТЗМ=1,2)</t>
    </r>
  </si>
  <si>
    <r>
      <t>Розлив вяжущих материалов_x000D_
(ТЧ п.1.27.37)</t>
    </r>
    <r>
      <rPr>
        <i/>
        <sz val="7"/>
        <rFont val="Arial"/>
        <family val="2"/>
        <charset val="204"/>
      </rPr>
      <t xml:space="preserve">
(Прил.27.3 п.3.1 Производство работ на одной половине проезжей части при систематическом движении транспорта на другой ОЗП=1,2; ЭМ=1,2 к расх.; ЗПМ=1,2; ТЗ=1,2; ТЗМ=1,2)</t>
    </r>
  </si>
  <si>
    <t>Подрядчик</t>
  </si>
  <si>
    <t>Дефектная ведомость (Ведомость объемов работ) № 1</t>
  </si>
  <si>
    <t>УТВЕРЖДАЮ</t>
  </si>
  <si>
    <t>СОГЛАСОВАНО</t>
  </si>
  <si>
    <t>Потребность в материалах 
не учтенных или замененных в сметных нормах</t>
  </si>
  <si>
    <t>план</t>
  </si>
  <si>
    <t>Ремонт дорожного полотна на филиале ТЭЦ-10</t>
  </si>
  <si>
    <t>м2*0,05*1,98=тн. по формуле ЛОМ (Погрузка учтена нормами ТЧ)</t>
  </si>
  <si>
    <t>текущий ремонт</t>
  </si>
  <si>
    <t>"_______"________________2021г.</t>
  </si>
  <si>
    <t>АВТОДОРОГА ВДОЛЬ СОЕДИНИТЕЛЬНОГО КАНАЛА ДО МОСКОВСКОГО ТРАКТА инв.№ИЭ120030</t>
  </si>
  <si>
    <t>АВТОДОРОГА ОТ СТОЛОВОЙ ДО УК 272/15(ДО ПЕРЕКРЕСТКА) инв.№ИЭ120025</t>
  </si>
  <si>
    <t>АВТОДОРОГА ОТ ТЭЦ ДО МОСКОВСКОГО ТРАКТА инв.№ИЭ120031</t>
  </si>
  <si>
    <t>Условия производства работ согласно Методических рекомендаций по применению сметных норм (согласно приказу Минстроя России):</t>
  </si>
  <si>
    <t>А.Т. Траньков</t>
  </si>
  <si>
    <t>Приложение №1 к договору №  от ____.____.2021г.</t>
  </si>
  <si>
    <t>Директор ТЭЦ-10 филиала</t>
  </si>
  <si>
    <t>ООО "Байкальская энергетическая компания"</t>
  </si>
  <si>
    <t xml:space="preserve"> ______________ И.Г. Одяков</t>
  </si>
  <si>
    <t>"_____"_____________2021г.</t>
  </si>
  <si>
    <t>Раздел 1. T1001UYA01US002UU04 АВТОДОРОГА ВДОЛЬ СОЕДИНИТЕЛЬНОГО КАНАЛА ДО МОСКОВСКОГО ТРАКТА инв.№ИЭ120030   
Ремонт дорожного полотна. Обследование 2016</t>
  </si>
  <si>
    <t>Перевозка грузов автомобилями-самосвалами грузоподъемностью 10 т работающих вне карьера на расстояние: I класс груза до 1 км</t>
  </si>
  <si>
    <r>
      <t>Устройство покрытия из горячих асфальтобетонных смесей асфальтоукладчиками: третьего типоразмера, ширина укладки до 6 м, толщина слоя 4 см</t>
    </r>
    <r>
      <rPr>
        <i/>
        <sz val="7"/>
        <rFont val="Arial"/>
        <family val="2"/>
        <charset val="204"/>
      </rPr>
      <t xml:space="preserve">
(Прил.27.3 п.3.1 Производство работ на одной половине проезжей части при систематическом движении транспорта на другой ОЗП=1,2; ЭМ=1,2 к расх.; ЗПМ=1,2; ТЗ=1,2; ТЗМ=1,2)</t>
    </r>
  </si>
  <si>
    <t>Смесь асфальтобетонная мелкозернистая (горячая, плотная), марка II, тип В</t>
  </si>
  <si>
    <r>
      <t>Устройство выравнивающего слоя из асфальтобетонной смеси: с применением укладчиков асфальтобетона (выравнивание выбоин, нижний слой, крупнозернист.)</t>
    </r>
    <r>
      <rPr>
        <i/>
        <sz val="7"/>
        <rFont val="Arial"/>
        <family val="2"/>
        <charset val="204"/>
      </rPr>
      <t xml:space="preserve">
(ОП п.1.68.3 При выполнении работ по ремонту дорожных оснований и покрытий в условиях непрекращающегося движения транспорта ОЗП=1,2; ЭМ=1,2 к расх.; ЗПМ=1,2; ТЗ=1,2; ТЗМ=1,2)</t>
    </r>
  </si>
  <si>
    <r>
      <t>Укрепление обочин щебнем толщиной 10 см</t>
    </r>
    <r>
      <rPr>
        <i/>
        <sz val="7"/>
        <rFont val="Arial"/>
        <family val="2"/>
        <charset val="204"/>
      </rPr>
      <t xml:space="preserve">
(Прил.27.3 п.3.1 Производство работ на одной половине проезжей части при систематическом движении транспорта на другой ОЗП=1,2; ЭМ=1,2 к расх.; ЗПМ=1,2; ТЗ=1,2; ТЗМ=1,2)</t>
    </r>
  </si>
  <si>
    <t>Щебень из природного камня для строительных работ марка: 800, фракция 25-60 мм</t>
  </si>
  <si>
    <t>Перевозка грузов автомобилями-самосвалами грузоподъемностью 10 т работающих вне карьера на расстояние: I класс груза до 63 км_x000D_
(Доставка а/б смеси от Шелеховского АБЗ до ТЭЦ-10)</t>
  </si>
  <si>
    <t>Раздел 2. T1001UYA01US002UU09 АВТОДОРОГА ОТ СТОЛОВОЙ ДО УК 272/15 (ДО ПЕРЕКРЕСТКА) инв.№ИЭ120025   
Ремонт дорожного полотна. Обследование 2016</t>
  </si>
  <si>
    <t>Раздел 3. T1001UYA01US002UU10 АВТОДОРОГА ОТ ТЭЦ ДО МОСКОВСКОГО ТРАКТА инв.№ИЭ120031   
Ремонт дорожного полотна. Обследование 2016</t>
  </si>
  <si>
    <r>
      <t>2</t>
    </r>
    <r>
      <rPr>
        <i/>
        <sz val="6"/>
        <rFont val="Arial"/>
        <family val="2"/>
        <charset val="204"/>
      </rPr>
      <t xml:space="preserve">
(2000) / 1000</t>
    </r>
  </si>
  <si>
    <r>
      <t>198</t>
    </r>
    <r>
      <rPr>
        <i/>
        <sz val="6"/>
        <rFont val="Arial"/>
        <family val="2"/>
        <charset val="204"/>
      </rPr>
      <t xml:space="preserve">
</t>
    </r>
  </si>
  <si>
    <r>
      <t>0,35</t>
    </r>
    <r>
      <rPr>
        <i/>
        <sz val="6"/>
        <rFont val="Arial"/>
        <family val="2"/>
        <charset val="204"/>
      </rPr>
      <t xml:space="preserve">
(400*0,04*2,2) / 100</t>
    </r>
  </si>
  <si>
    <r>
      <t>2</t>
    </r>
    <r>
      <rPr>
        <i/>
        <sz val="6"/>
        <rFont val="Arial"/>
        <family val="2"/>
        <charset val="204"/>
      </rPr>
      <t xml:space="preserve">
(200) / 100</t>
    </r>
  </si>
  <si>
    <t xml:space="preserve">Стесненность (К=1,2) 
-При выполнении работ по ремонту дорожных оснований и покрытий в условиях непрекращающегося движения транспорта
-Производство работ на одной половине проезжей части при систематическом движении транспорта на другой </t>
  </si>
  <si>
    <t>км. зависит от подписания цены ТД поставщика на асфальт</t>
  </si>
  <si>
    <r>
      <t>1,9</t>
    </r>
    <r>
      <rPr>
        <i/>
        <sz val="6"/>
        <rFont val="Arial"/>
        <family val="2"/>
        <charset val="204"/>
      </rPr>
      <t xml:space="preserve">
1900 / 1000</t>
    </r>
  </si>
  <si>
    <r>
      <t>0,12</t>
    </r>
    <r>
      <rPr>
        <i/>
        <sz val="6"/>
        <rFont val="Arial"/>
        <family val="2"/>
        <charset val="204"/>
      </rPr>
      <t xml:space="preserve">
</t>
    </r>
  </si>
  <si>
    <t>180 м2</t>
  </si>
  <si>
    <r>
      <t>1,57</t>
    </r>
    <r>
      <rPr>
        <i/>
        <sz val="6"/>
        <rFont val="Arial"/>
        <family val="2"/>
        <charset val="204"/>
      </rPr>
      <t xml:space="preserve">
(1570) / 1000</t>
    </r>
  </si>
  <si>
    <r>
      <t>155,4</t>
    </r>
    <r>
      <rPr>
        <i/>
        <sz val="6"/>
        <rFont val="Arial"/>
        <family val="2"/>
        <charset val="204"/>
      </rPr>
      <t xml:space="preserve">
</t>
    </r>
  </si>
  <si>
    <r>
      <t>0,094</t>
    </r>
    <r>
      <rPr>
        <i/>
        <sz val="6"/>
        <rFont val="Arial"/>
        <family val="2"/>
        <charset val="204"/>
      </rPr>
      <t xml:space="preserve">
</t>
    </r>
  </si>
  <si>
    <r>
      <t>1,57</t>
    </r>
    <r>
      <rPr>
        <i/>
        <sz val="6"/>
        <rFont val="Arial"/>
        <family val="2"/>
        <charset val="204"/>
      </rPr>
      <t xml:space="preserve">
</t>
    </r>
  </si>
  <si>
    <r>
      <t>0,28</t>
    </r>
    <r>
      <rPr>
        <i/>
        <sz val="6"/>
        <rFont val="Arial"/>
        <family val="2"/>
        <charset val="204"/>
      </rPr>
      <t xml:space="preserve">
(314*0,04*2,2) / 100</t>
    </r>
  </si>
  <si>
    <r>
      <t>1,57</t>
    </r>
    <r>
      <rPr>
        <i/>
        <sz val="6"/>
        <rFont val="Arial"/>
        <family val="2"/>
        <charset val="204"/>
      </rPr>
      <t xml:space="preserve">
(157) / 100</t>
    </r>
  </si>
  <si>
    <r>
      <t>181,49</t>
    </r>
    <r>
      <rPr>
        <i/>
        <sz val="6"/>
        <rFont val="Arial"/>
        <family val="2"/>
        <charset val="204"/>
      </rPr>
      <t xml:space="preserve">
151,66+29,83</t>
    </r>
  </si>
  <si>
    <r>
      <t>0,18</t>
    </r>
    <r>
      <rPr>
        <i/>
        <sz val="6"/>
        <rFont val="Arial"/>
        <family val="2"/>
        <charset val="204"/>
      </rPr>
      <t xml:space="preserve">
(180) / 1000</t>
    </r>
  </si>
  <si>
    <r>
      <t>17,82</t>
    </r>
    <r>
      <rPr>
        <i/>
        <sz val="6"/>
        <rFont val="Arial"/>
        <family val="2"/>
        <charset val="204"/>
      </rPr>
      <t xml:space="preserve">
</t>
    </r>
  </si>
  <si>
    <r>
      <t>0,011</t>
    </r>
    <r>
      <rPr>
        <i/>
        <sz val="6"/>
        <rFont val="Arial"/>
        <family val="2"/>
        <charset val="204"/>
      </rPr>
      <t xml:space="preserve">
</t>
    </r>
  </si>
  <si>
    <r>
      <t>0,18</t>
    </r>
    <r>
      <rPr>
        <i/>
        <sz val="6"/>
        <rFont val="Arial"/>
        <family val="2"/>
        <charset val="204"/>
      </rPr>
      <t xml:space="preserve">
</t>
    </r>
  </si>
  <si>
    <r>
      <t>0,03</t>
    </r>
    <r>
      <rPr>
        <i/>
        <sz val="6"/>
        <rFont val="Arial"/>
        <family val="2"/>
        <charset val="204"/>
      </rPr>
      <t xml:space="preserve">
(36*0,04*2,2) / 100</t>
    </r>
  </si>
  <si>
    <r>
      <t>0,18</t>
    </r>
    <r>
      <rPr>
        <i/>
        <sz val="6"/>
        <rFont val="Arial"/>
        <family val="2"/>
        <charset val="204"/>
      </rPr>
      <t xml:space="preserve">
(18) / 100</t>
    </r>
  </si>
  <si>
    <r>
      <t>20,81</t>
    </r>
    <r>
      <rPr>
        <i/>
        <sz val="6"/>
        <rFont val="Arial"/>
        <family val="2"/>
        <charset val="204"/>
      </rPr>
      <t xml:space="preserve">
17,39+3,42</t>
    </r>
  </si>
  <si>
    <r>
      <t>0,188</t>
    </r>
    <r>
      <rPr>
        <i/>
        <sz val="9"/>
        <rFont val="Arial"/>
        <family val="2"/>
        <charset val="204"/>
      </rPr>
      <t xml:space="preserve">
</t>
    </r>
  </si>
  <si>
    <r>
      <t>231,2</t>
    </r>
    <r>
      <rPr>
        <i/>
        <sz val="6"/>
        <rFont val="Arial"/>
        <family val="2"/>
        <charset val="204"/>
      </rPr>
      <t xml:space="preserve">
193,2+38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</si>
</sst>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0.0000"/>
    <numFmt numFmtId="166" formatCode="_-* #,##0\ _₽_-;\-* #,##0\ _₽_-;_-* &quot;-&quot;??\ _₽_-;_-@_-"/>
  </numFmts>
  <fonts count="18" x14ac:knownFonts="1">
    <font>
      <sz val="10"/>
      <name val="Arial Cyr"/>
      <charset val="204"/>
    </font>
    <font>
      <sz val="8"/>
      <name val="Arial Cyr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u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u/>
      <sz val="10"/>
      <color theme="10"/>
      <name val="Arial Cyr"/>
      <charset val="204"/>
    </font>
    <font>
      <sz val="9"/>
      <color rgb="FFFF0000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12"/>
      <name val="Arial"/>
      <family val="2"/>
      <charset val="204"/>
    </font>
    <font>
      <i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0" fontId="13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0" borderId="0"/>
  </cellStyleXfs>
  <cellXfs count="134">
    <xf numFmtId="0" fontId="0" fillId="0" borderId="0" xfId="0"/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0" fontId="4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/>
    </xf>
    <xf numFmtId="0" fontId="2" fillId="0" borderId="0" xfId="3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2" xfId="3" applyFont="1" applyFill="1" applyBorder="1" applyAlignment="1">
      <alignment horizontal="center" vertical="center"/>
    </xf>
    <xf numFmtId="0" fontId="4" fillId="0" borderId="0" xfId="0" applyFont="1" applyFill="1" applyAlignment="1"/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/>
    <xf numFmtId="0" fontId="4" fillId="0" borderId="2" xfId="0" applyFont="1" applyFill="1" applyBorder="1" applyAlignment="1">
      <alignment horizontal="left" vertical="center"/>
    </xf>
    <xf numFmtId="0" fontId="9" fillId="0" borderId="0" xfId="0" applyFont="1" applyFill="1"/>
    <xf numFmtId="0" fontId="2" fillId="0" borderId="2" xfId="3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166" fontId="4" fillId="0" borderId="1" xfId="1" applyNumberFormat="1" applyFont="1" applyFill="1" applyBorder="1" applyAlignment="1">
      <alignment horizontal="left" vertical="top"/>
    </xf>
    <xf numFmtId="9" fontId="4" fillId="0" borderId="0" xfId="7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14" fillId="0" borderId="1" xfId="0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>
      <alignment horizontal="center" vertical="top" wrapText="1"/>
    </xf>
    <xf numFmtId="0" fontId="5" fillId="0" borderId="0" xfId="2" applyNumberFormat="1" applyFont="1" applyFill="1" applyAlignment="1">
      <alignment horizontal="right" vertical="top"/>
    </xf>
    <xf numFmtId="0" fontId="4" fillId="0" borderId="0" xfId="2" applyFont="1" applyFill="1" applyAlignment="1">
      <alignment vertical="top"/>
    </xf>
    <xf numFmtId="0" fontId="4" fillId="0" borderId="0" xfId="2" applyFont="1" applyFill="1" applyAlignment="1">
      <alignment horizontal="left" vertical="top"/>
    </xf>
    <xf numFmtId="0" fontId="4" fillId="0" borderId="0" xfId="0" applyFont="1" applyFill="1" applyAlignment="1">
      <alignment horizontal="right"/>
    </xf>
    <xf numFmtId="166" fontId="4" fillId="0" borderId="0" xfId="1" applyNumberFormat="1" applyFont="1" applyFill="1"/>
    <xf numFmtId="0" fontId="4" fillId="0" borderId="0" xfId="4" applyFont="1" applyFill="1" applyBorder="1" applyAlignment="1">
      <alignment vertical="center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10" fillId="0" borderId="1" xfId="0" quotePrefix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/>
    </xf>
    <xf numFmtId="0" fontId="14" fillId="0" borderId="1" xfId="0" applyFont="1" applyFill="1" applyBorder="1" applyAlignment="1">
      <alignment vertical="top"/>
    </xf>
    <xf numFmtId="0" fontId="14" fillId="0" borderId="1" xfId="0" applyFont="1" applyFill="1" applyBorder="1" applyAlignment="1">
      <alignment horizontal="left" vertical="top" wrapText="1"/>
    </xf>
    <xf numFmtId="0" fontId="13" fillId="0" borderId="0" xfId="5" applyFill="1" applyAlignment="1">
      <alignment vertical="top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 wrapText="1"/>
    </xf>
    <xf numFmtId="0" fontId="6" fillId="0" borderId="0" xfId="2" applyFont="1" applyAlignment="1">
      <alignment horizontal="left" vertical="top"/>
    </xf>
    <xf numFmtId="0" fontId="4" fillId="0" borderId="0" xfId="8" applyFont="1" applyFill="1" applyAlignment="1">
      <alignment horizontal="left" vertical="center"/>
    </xf>
    <xf numFmtId="0" fontId="2" fillId="0" borderId="0" xfId="0" applyFont="1" applyFill="1" applyAlignment="1">
      <alignment horizontal="right" vertical="top"/>
    </xf>
    <xf numFmtId="2" fontId="2" fillId="0" borderId="0" xfId="0" applyNumberFormat="1" applyFont="1" applyFill="1" applyAlignment="1">
      <alignment horizontal="left" vertical="top"/>
    </xf>
    <xf numFmtId="0" fontId="15" fillId="0" borderId="1" xfId="0" quotePrefix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0" fillId="0" borderId="1" xfId="0" quotePrefix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0" fillId="0" borderId="1" xfId="0" quotePrefix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0" fillId="0" borderId="1" xfId="0" quotePrefix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/>
    </xf>
    <xf numFmtId="0" fontId="14" fillId="0" borderId="1" xfId="0" quotePrefix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0" fillId="0" borderId="1" xfId="0" quotePrefix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0" fillId="0" borderId="1" xfId="0" quotePrefix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0" fillId="0" borderId="1" xfId="0" quotePrefix="1" applyFont="1" applyBorder="1" applyAlignment="1">
      <alignment horizontal="right" vertical="top" wrapText="1"/>
    </xf>
    <xf numFmtId="0" fontId="10" fillId="0" borderId="1" xfId="0" quotePrefix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0" fillId="0" borderId="1" xfId="0" quotePrefix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166" fontId="4" fillId="0" borderId="0" xfId="0" applyNumberFormat="1" applyFont="1" applyFill="1"/>
    <xf numFmtId="0" fontId="10" fillId="0" borderId="1" xfId="0" quotePrefix="1" applyFont="1" applyBorder="1" applyAlignment="1">
      <alignment horizontal="right" vertical="top" wrapText="1"/>
    </xf>
    <xf numFmtId="0" fontId="10" fillId="0" borderId="1" xfId="0" quotePrefix="1" applyFont="1" applyBorder="1" applyAlignment="1">
      <alignment horizontal="right" vertical="top" wrapText="1"/>
    </xf>
    <xf numFmtId="0" fontId="10" fillId="0" borderId="1" xfId="0" quotePrefix="1" applyFont="1" applyBorder="1" applyAlignment="1">
      <alignment horizontal="right" vertical="top" wrapText="1"/>
    </xf>
    <xf numFmtId="0" fontId="10" fillId="0" borderId="1" xfId="0" quotePrefix="1" applyFont="1" applyBorder="1" applyAlignment="1">
      <alignment horizontal="right" vertical="top" wrapText="1"/>
    </xf>
    <xf numFmtId="0" fontId="10" fillId="0" borderId="1" xfId="0" quotePrefix="1" applyFont="1" applyBorder="1" applyAlignment="1">
      <alignment horizontal="right" vertical="top" wrapText="1"/>
    </xf>
    <xf numFmtId="0" fontId="10" fillId="0" borderId="1" xfId="0" quotePrefix="1" applyFont="1" applyBorder="1" applyAlignment="1">
      <alignment horizontal="right" vertical="top" wrapText="1"/>
    </xf>
    <xf numFmtId="0" fontId="10" fillId="0" borderId="1" xfId="0" quotePrefix="1" applyFont="1" applyBorder="1" applyAlignment="1">
      <alignment horizontal="right" vertical="top" wrapText="1"/>
    </xf>
    <xf numFmtId="0" fontId="10" fillId="0" borderId="1" xfId="0" quotePrefix="1" applyFont="1" applyBorder="1" applyAlignment="1">
      <alignment horizontal="right" vertical="top" wrapText="1"/>
    </xf>
    <xf numFmtId="0" fontId="10" fillId="0" borderId="1" xfId="0" quotePrefix="1" applyFont="1" applyBorder="1" applyAlignment="1">
      <alignment horizontal="right" vertical="top" wrapText="1"/>
    </xf>
    <xf numFmtId="0" fontId="7" fillId="2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0" fontId="16" fillId="0" borderId="0" xfId="0" applyFont="1" applyFill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top"/>
    </xf>
  </cellXfs>
  <cellStyles count="9">
    <cellStyle name="Гиперссылка" xfId="5" builtinId="8"/>
    <cellStyle name="Обычный" xfId="0" builtinId="0"/>
    <cellStyle name="Обычный 2" xfId="2"/>
    <cellStyle name="Обычный 3" xfId="4"/>
    <cellStyle name="Обычный 4" xfId="8"/>
    <cellStyle name="Обычный_ГЗУ-II.04" xfId="3"/>
    <cellStyle name="Процентный" xfId="7" builtinId="5"/>
    <cellStyle name="Финансовый" xfId="1" builtinId="3"/>
    <cellStyle name="Финансов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161925</xdr:colOff>
      <xdr:row>0</xdr:row>
      <xdr:rowOff>76200</xdr:rowOff>
    </xdr:from>
    <xdr:to>
      <xdr:col>35</xdr:col>
      <xdr:colOff>292968</xdr:colOff>
      <xdr:row>7</xdr:row>
      <xdr:rowOff>129343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20425" y="76200"/>
          <a:ext cx="14932893" cy="1186618"/>
        </a:xfrm>
        <a:prstGeom prst="rect">
          <a:avLst/>
        </a:prstGeom>
      </xdr:spPr>
    </xdr:pic>
    <xdr:clientData/>
  </xdr:twoCellAnchor>
  <xdr:twoCellAnchor editAs="oneCell">
    <xdr:from>
      <xdr:col>12</xdr:col>
      <xdr:colOff>209550</xdr:colOff>
      <xdr:row>25</xdr:row>
      <xdr:rowOff>685800</xdr:rowOff>
    </xdr:from>
    <xdr:to>
      <xdr:col>23</xdr:col>
      <xdr:colOff>227662</xdr:colOff>
      <xdr:row>28</xdr:row>
      <xdr:rowOff>199829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68050" y="6753225"/>
          <a:ext cx="7504762" cy="1571429"/>
        </a:xfrm>
        <a:prstGeom prst="rect">
          <a:avLst/>
        </a:prstGeom>
      </xdr:spPr>
    </xdr:pic>
    <xdr:clientData/>
  </xdr:twoCellAnchor>
  <xdr:twoCellAnchor editAs="oneCell">
    <xdr:from>
      <xdr:col>12</xdr:col>
      <xdr:colOff>228600</xdr:colOff>
      <xdr:row>28</xdr:row>
      <xdr:rowOff>200025</xdr:rowOff>
    </xdr:from>
    <xdr:to>
      <xdr:col>16</xdr:col>
      <xdr:colOff>9150</xdr:colOff>
      <xdr:row>28</xdr:row>
      <xdr:rowOff>1019073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087100" y="8429625"/>
          <a:ext cx="3000000" cy="819048"/>
        </a:xfrm>
        <a:prstGeom prst="rect">
          <a:avLst/>
        </a:prstGeom>
      </xdr:spPr>
    </xdr:pic>
    <xdr:clientData/>
  </xdr:twoCellAnchor>
  <xdr:twoCellAnchor editAs="oneCell">
    <xdr:from>
      <xdr:col>12</xdr:col>
      <xdr:colOff>228600</xdr:colOff>
      <xdr:row>29</xdr:row>
      <xdr:rowOff>47625</xdr:rowOff>
    </xdr:from>
    <xdr:to>
      <xdr:col>16</xdr:col>
      <xdr:colOff>171055</xdr:colOff>
      <xdr:row>32</xdr:row>
      <xdr:rowOff>37925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087100" y="9382125"/>
          <a:ext cx="3161905" cy="1400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etrov_sv\&#1056;&#1072;&#1073;&#1086;&#1095;&#1080;&#1081;%20&#1089;&#1090;&#1086;&#1083;\&#1044;&#1086;&#1082;&#1091;&#1084;&#1077;&#1085;&#1090;&#1099;%20-%20&#1055;&#1077;&#1090;&#1088;&#1086;&#1074;\&#1044;&#1077;&#1092;&#1077;&#1082;&#1090;&#1086;&#1074;&#1082;&#1080;,&#1089;&#1084;&#1077;&#1090;&#1099;\&#1044;&#1077;&#1092;&#1077;&#1082;&#1090;&#1086;&#1074;&#1082;&#1072;%20&#1076;&#1091;&#1096;&#1077;&#1074;&#1072;&#1103;%20&#1089;&#1090;&#1086;&#1083;&#1086;&#1074;&#1086;&#1081;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/>
      <sheetData sheetId="1">
        <row r="28">
          <cell r="B28" t="str">
            <v>Металлолом</v>
          </cell>
        </row>
        <row r="29">
          <cell r="B29" t="str">
            <v>Мусор</v>
          </cell>
        </row>
        <row r="30">
          <cell r="B30" t="str">
            <v>Реализация</v>
          </cell>
        </row>
        <row r="31">
          <cell r="B31" t="str">
            <v>Повторное использование</v>
          </cell>
        </row>
        <row r="32">
          <cell r="B32" t="str">
            <v>Утиль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tabSelected="1" view="pageBreakPreview" zoomScaleNormal="100" zoomScaleSheetLayoutView="100" workbookViewId="0">
      <selection activeCell="Q21" sqref="Q21"/>
    </sheetView>
  </sheetViews>
  <sheetFormatPr defaultRowHeight="12.75" x14ac:dyDescent="0.2"/>
  <cols>
    <col min="1" max="1" width="4.140625" style="33" customWidth="1"/>
    <col min="2" max="2" width="41.140625" style="20" customWidth="1"/>
    <col min="3" max="3" width="9.7109375" style="20" customWidth="1"/>
    <col min="4" max="4" width="9.140625" style="20" customWidth="1"/>
    <col min="5" max="5" width="17.7109375" style="20" customWidth="1"/>
    <col min="6" max="6" width="5.5703125" style="20" customWidth="1"/>
    <col min="7" max="7" width="7.28515625" style="20" customWidth="1"/>
    <col min="8" max="8" width="16.140625" style="20" customWidth="1"/>
    <col min="9" max="9" width="27.85546875" style="20" customWidth="1"/>
    <col min="10" max="10" width="5.85546875" style="20" customWidth="1"/>
    <col min="11" max="11" width="7.42578125" style="20" customWidth="1"/>
    <col min="12" max="12" width="10.85546875" style="20" customWidth="1"/>
    <col min="13" max="13" width="13.42578125" style="20" bestFit="1" customWidth="1"/>
    <col min="14" max="14" width="15.140625" style="20" customWidth="1"/>
    <col min="15" max="15" width="9.140625" style="20"/>
    <col min="16" max="16" width="10.5703125" style="20" customWidth="1"/>
    <col min="17" max="16384" width="9.140625" style="20"/>
  </cols>
  <sheetData>
    <row r="1" spans="1:16" s="6" customFormat="1" x14ac:dyDescent="0.2">
      <c r="A1" s="1"/>
      <c r="B1" s="1"/>
      <c r="C1" s="2"/>
      <c r="D1" s="3"/>
      <c r="E1" s="4"/>
      <c r="F1" s="5"/>
      <c r="G1" s="5"/>
      <c r="H1" s="5"/>
      <c r="I1" s="5"/>
      <c r="J1" s="5"/>
      <c r="K1" s="5"/>
      <c r="L1" s="36" t="s">
        <v>64</v>
      </c>
      <c r="M1" s="5"/>
    </row>
    <row r="2" spans="1:16" s="6" customFormat="1" x14ac:dyDescent="0.2">
      <c r="A2" s="1"/>
      <c r="B2" s="1"/>
      <c r="C2" s="2"/>
      <c r="D2" s="3"/>
      <c r="E2" s="4"/>
      <c r="F2" s="5"/>
      <c r="G2" s="5"/>
      <c r="H2" s="5"/>
      <c r="I2" s="5"/>
      <c r="J2" s="5"/>
      <c r="K2" s="5"/>
      <c r="L2" s="29"/>
      <c r="M2" s="5"/>
      <c r="N2" s="5"/>
    </row>
    <row r="3" spans="1:16" s="6" customFormat="1" x14ac:dyDescent="0.2">
      <c r="A3" s="57" t="s">
        <v>52</v>
      </c>
      <c r="B3" s="1"/>
      <c r="C3" s="2"/>
      <c r="D3" s="3"/>
      <c r="E3" s="4"/>
      <c r="F3" s="5"/>
      <c r="G3" s="5"/>
      <c r="H3" s="5"/>
      <c r="I3" s="5"/>
      <c r="J3" s="7"/>
      <c r="L3" s="62" t="s">
        <v>51</v>
      </c>
      <c r="M3" s="5"/>
      <c r="N3" s="5"/>
    </row>
    <row r="4" spans="1:16" s="6" customFormat="1" x14ac:dyDescent="0.2">
      <c r="A4" s="58"/>
      <c r="B4" s="1"/>
      <c r="C4" s="2"/>
      <c r="D4" s="3"/>
      <c r="E4" s="4"/>
      <c r="F4" s="5"/>
      <c r="G4" s="5"/>
      <c r="H4" s="5"/>
      <c r="I4" s="5"/>
      <c r="J4" s="4"/>
      <c r="L4" s="63" t="s">
        <v>65</v>
      </c>
      <c r="M4" s="5"/>
      <c r="N4" s="37"/>
    </row>
    <row r="5" spans="1:16" s="6" customFormat="1" x14ac:dyDescent="0.2">
      <c r="B5" s="1"/>
      <c r="C5" s="2"/>
      <c r="D5" s="3"/>
      <c r="E5" s="4"/>
      <c r="F5" s="5"/>
      <c r="G5" s="5"/>
      <c r="H5" s="5"/>
      <c r="I5" s="5"/>
      <c r="J5" s="4"/>
      <c r="L5" s="63" t="s">
        <v>66</v>
      </c>
      <c r="M5" s="5"/>
      <c r="N5" s="37"/>
    </row>
    <row r="6" spans="1:16" s="6" customFormat="1" x14ac:dyDescent="0.2">
      <c r="A6"/>
      <c r="B6" s="1"/>
      <c r="C6" s="2"/>
      <c r="D6" s="3"/>
      <c r="E6" s="4"/>
      <c r="F6" s="5"/>
      <c r="G6" s="5"/>
      <c r="H6" s="5"/>
      <c r="I6" s="5"/>
      <c r="J6" s="4"/>
      <c r="L6" s="63" t="s">
        <v>67</v>
      </c>
      <c r="M6" s="5"/>
      <c r="N6" s="38"/>
    </row>
    <row r="7" spans="1:16" s="6" customFormat="1" x14ac:dyDescent="0.2">
      <c r="A7" s="58" t="s">
        <v>58</v>
      </c>
      <c r="B7" s="1"/>
      <c r="C7" s="2"/>
      <c r="D7" s="3"/>
      <c r="E7" s="4"/>
      <c r="F7" s="5"/>
      <c r="G7" s="5"/>
      <c r="H7" s="5"/>
      <c r="I7" s="5"/>
      <c r="J7" s="4"/>
      <c r="L7" s="63" t="s">
        <v>68</v>
      </c>
      <c r="M7" s="5"/>
      <c r="N7" s="5"/>
    </row>
    <row r="8" spans="1:16" s="6" customFormat="1" x14ac:dyDescent="0.2">
      <c r="A8" s="4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</row>
    <row r="9" spans="1:16" s="6" customFormat="1" ht="15.75" x14ac:dyDescent="0.2">
      <c r="A9" s="129" t="s">
        <v>50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5" t="s">
        <v>39</v>
      </c>
      <c r="N9" s="30">
        <v>3092999</v>
      </c>
    </row>
    <row r="10" spans="1:16" x14ac:dyDescent="0.2">
      <c r="A10" s="133" t="s">
        <v>57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39" t="s">
        <v>54</v>
      </c>
      <c r="N10" s="40">
        <v>3000000</v>
      </c>
      <c r="P10" s="6"/>
    </row>
    <row r="11" spans="1:16" s="6" customFormat="1" x14ac:dyDescent="0.2">
      <c r="A11" s="130" t="s">
        <v>55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20"/>
      <c r="N11" s="31">
        <f>N9/N10</f>
        <v>1.0309996666666668</v>
      </c>
    </row>
    <row r="12" spans="1:16" s="6" customFormat="1" x14ac:dyDescent="0.2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</row>
    <row r="13" spans="1:16" x14ac:dyDescent="0.2">
      <c r="B13" s="5" t="s">
        <v>35</v>
      </c>
      <c r="C13" s="41" t="s">
        <v>59</v>
      </c>
    </row>
    <row r="14" spans="1:16" x14ac:dyDescent="0.2">
      <c r="B14" s="5"/>
      <c r="C14" s="41" t="s">
        <v>60</v>
      </c>
    </row>
    <row r="15" spans="1:16" x14ac:dyDescent="0.2">
      <c r="B15" s="5"/>
      <c r="C15" s="41" t="s">
        <v>61</v>
      </c>
    </row>
    <row r="16" spans="1:16" x14ac:dyDescent="0.2">
      <c r="B16" s="5"/>
      <c r="C16" s="41"/>
    </row>
    <row r="18" spans="1:14" s="24" customFormat="1" ht="11.25" x14ac:dyDescent="0.2">
      <c r="A18" s="131" t="s">
        <v>4</v>
      </c>
      <c r="B18" s="132" t="s">
        <v>0</v>
      </c>
      <c r="C18" s="132" t="s">
        <v>6</v>
      </c>
      <c r="D18" s="132"/>
      <c r="E18" s="132" t="s">
        <v>5</v>
      </c>
      <c r="F18" s="132"/>
      <c r="G18" s="132"/>
      <c r="H18" s="132"/>
      <c r="I18" s="131" t="s">
        <v>53</v>
      </c>
      <c r="J18" s="131"/>
      <c r="K18" s="131"/>
      <c r="L18" s="131"/>
    </row>
    <row r="19" spans="1:14" s="24" customFormat="1" ht="11.25" x14ac:dyDescent="0.2">
      <c r="A19" s="131"/>
      <c r="B19" s="132"/>
      <c r="C19" s="132"/>
      <c r="D19" s="132"/>
      <c r="E19" s="132"/>
      <c r="F19" s="132"/>
      <c r="G19" s="132"/>
      <c r="H19" s="132"/>
      <c r="I19" s="131"/>
      <c r="J19" s="131"/>
      <c r="K19" s="131"/>
      <c r="L19" s="131"/>
    </row>
    <row r="20" spans="1:14" s="24" customFormat="1" ht="45" x14ac:dyDescent="0.2">
      <c r="A20" s="131"/>
      <c r="B20" s="132"/>
      <c r="C20" s="65" t="s">
        <v>1</v>
      </c>
      <c r="D20" s="64" t="s">
        <v>2</v>
      </c>
      <c r="E20" s="65" t="s">
        <v>3</v>
      </c>
      <c r="F20" s="65" t="s">
        <v>1</v>
      </c>
      <c r="G20" s="64" t="s">
        <v>2</v>
      </c>
      <c r="H20" s="65" t="s">
        <v>32</v>
      </c>
      <c r="I20" s="65" t="s">
        <v>3</v>
      </c>
      <c r="J20" s="65" t="s">
        <v>1</v>
      </c>
      <c r="K20" s="64" t="s">
        <v>2</v>
      </c>
      <c r="L20" s="65" t="s">
        <v>33</v>
      </c>
    </row>
    <row r="21" spans="1:14" s="24" customFormat="1" ht="11.25" x14ac:dyDescent="0.2">
      <c r="A21" s="64">
        <v>1</v>
      </c>
      <c r="B21" s="64">
        <v>2</v>
      </c>
      <c r="C21" s="64">
        <v>3</v>
      </c>
      <c r="D21" s="64">
        <v>4</v>
      </c>
      <c r="E21" s="64">
        <v>5</v>
      </c>
      <c r="F21" s="64">
        <v>6</v>
      </c>
      <c r="G21" s="64">
        <v>7</v>
      </c>
      <c r="H21" s="64">
        <v>8</v>
      </c>
      <c r="I21" s="64">
        <v>9</v>
      </c>
      <c r="J21" s="64">
        <v>10</v>
      </c>
      <c r="K21" s="64">
        <v>11</v>
      </c>
      <c r="L21" s="64">
        <v>12</v>
      </c>
    </row>
    <row r="22" spans="1:14" s="24" customFormat="1" ht="3" customHeight="1" x14ac:dyDescent="0.2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</row>
    <row r="23" spans="1:14" s="42" customFormat="1" ht="32.25" customHeight="1" x14ac:dyDescent="0.2">
      <c r="A23" s="127" t="s">
        <v>69</v>
      </c>
      <c r="B23" s="127"/>
      <c r="C23" s="127"/>
      <c r="D23" s="127"/>
      <c r="E23" s="127"/>
      <c r="F23" s="127"/>
      <c r="G23" s="127"/>
      <c r="H23" s="127"/>
      <c r="I23" s="127"/>
      <c r="J23" s="127"/>
      <c r="K23" s="127"/>
      <c r="L23" s="127"/>
    </row>
    <row r="24" spans="1:14" s="42" customFormat="1" ht="87" x14ac:dyDescent="0.2">
      <c r="A24" s="43">
        <v>1</v>
      </c>
      <c r="B24" s="66" t="s">
        <v>42</v>
      </c>
      <c r="C24" s="67" t="s">
        <v>43</v>
      </c>
      <c r="D24" s="118" t="s">
        <v>88</v>
      </c>
      <c r="E24" s="51"/>
      <c r="F24" s="34"/>
      <c r="G24" s="61"/>
      <c r="H24" s="34"/>
      <c r="I24" s="44"/>
      <c r="J24" s="28"/>
      <c r="K24" s="46"/>
      <c r="L24" s="44"/>
    </row>
    <row r="25" spans="1:14" s="42" customFormat="1" ht="36" x14ac:dyDescent="0.2">
      <c r="A25" s="43">
        <f>24:24+1</f>
        <v>2</v>
      </c>
      <c r="B25" s="68" t="s">
        <v>70</v>
      </c>
      <c r="C25" s="69" t="s">
        <v>40</v>
      </c>
      <c r="D25" s="118" t="s">
        <v>89</v>
      </c>
      <c r="E25" s="47"/>
      <c r="F25" s="28"/>
      <c r="G25" s="48"/>
      <c r="H25" s="28"/>
      <c r="I25" s="44"/>
      <c r="J25" s="28"/>
      <c r="K25" s="46"/>
      <c r="L25" s="44"/>
      <c r="M25" s="60">
        <f>950*0.05*1.98</f>
        <v>94.05</v>
      </c>
      <c r="N25" s="42" t="s">
        <v>56</v>
      </c>
    </row>
    <row r="26" spans="1:14" s="42" customFormat="1" ht="63" x14ac:dyDescent="0.2">
      <c r="A26" s="43">
        <f>25:25+1</f>
        <v>3</v>
      </c>
      <c r="B26" s="70" t="s">
        <v>48</v>
      </c>
      <c r="C26" s="71" t="s">
        <v>11</v>
      </c>
      <c r="D26" s="118" t="s">
        <v>90</v>
      </c>
      <c r="E26" s="47"/>
      <c r="F26" s="28"/>
      <c r="G26" s="48"/>
      <c r="H26" s="28"/>
      <c r="I26" s="115"/>
      <c r="J26" s="116"/>
      <c r="K26" s="99"/>
      <c r="L26" s="28"/>
    </row>
    <row r="27" spans="1:14" s="42" customFormat="1" ht="87" x14ac:dyDescent="0.2">
      <c r="A27" s="43">
        <f>26:26+1</f>
        <v>4</v>
      </c>
      <c r="B27" s="70" t="s">
        <v>71</v>
      </c>
      <c r="C27" s="71" t="s">
        <v>43</v>
      </c>
      <c r="D27" s="118" t="s">
        <v>91</v>
      </c>
      <c r="E27" s="47"/>
      <c r="F27" s="28"/>
      <c r="G27" s="48"/>
      <c r="H27" s="28"/>
      <c r="I27" s="115" t="s">
        <v>72</v>
      </c>
      <c r="J27" s="116" t="s">
        <v>11</v>
      </c>
      <c r="K27" s="99">
        <v>151.66</v>
      </c>
      <c r="L27" s="28" t="s">
        <v>49</v>
      </c>
    </row>
    <row r="28" spans="1:14" s="42" customFormat="1" ht="12" x14ac:dyDescent="0.2">
      <c r="A28" s="43"/>
      <c r="B28" s="102"/>
      <c r="C28" s="103"/>
      <c r="D28" s="104"/>
      <c r="E28" s="47"/>
      <c r="F28" s="28"/>
      <c r="G28" s="48"/>
      <c r="H28" s="28"/>
      <c r="I28" s="115" t="s">
        <v>44</v>
      </c>
      <c r="J28" s="116" t="s">
        <v>11</v>
      </c>
      <c r="K28" s="99">
        <v>1.099</v>
      </c>
      <c r="L28" s="28" t="s">
        <v>49</v>
      </c>
    </row>
    <row r="29" spans="1:14" s="49" customFormat="1" ht="87" x14ac:dyDescent="0.2">
      <c r="A29" s="43">
        <f>27:27+1</f>
        <v>5</v>
      </c>
      <c r="B29" s="72" t="s">
        <v>73</v>
      </c>
      <c r="C29" s="73" t="s">
        <v>45</v>
      </c>
      <c r="D29" s="119" t="s">
        <v>92</v>
      </c>
      <c r="E29" s="47"/>
      <c r="F29" s="28"/>
      <c r="G29" s="28"/>
      <c r="H29" s="28"/>
      <c r="I29" s="115" t="s">
        <v>46</v>
      </c>
      <c r="J29" s="116" t="s">
        <v>11</v>
      </c>
      <c r="K29" s="100">
        <v>28.28</v>
      </c>
      <c r="L29" s="28" t="s">
        <v>49</v>
      </c>
    </row>
    <row r="30" spans="1:14" s="49" customFormat="1" ht="12" x14ac:dyDescent="0.2">
      <c r="A30" s="43"/>
      <c r="B30" s="105"/>
      <c r="C30" s="106"/>
      <c r="D30" s="107"/>
      <c r="E30" s="47"/>
      <c r="F30" s="28"/>
      <c r="G30" s="28"/>
      <c r="H30" s="28"/>
      <c r="I30" s="115" t="s">
        <v>44</v>
      </c>
      <c r="J30" s="116" t="s">
        <v>11</v>
      </c>
      <c r="K30" s="99">
        <v>9.4E-2</v>
      </c>
      <c r="L30" s="28" t="s">
        <v>49</v>
      </c>
    </row>
    <row r="31" spans="1:14" s="49" customFormat="1" ht="75" x14ac:dyDescent="0.2">
      <c r="A31" s="43">
        <f>29:29+1</f>
        <v>6</v>
      </c>
      <c r="B31" s="74" t="s">
        <v>47</v>
      </c>
      <c r="C31" s="75" t="s">
        <v>15</v>
      </c>
      <c r="D31" s="120" t="s">
        <v>93</v>
      </c>
      <c r="E31" s="47"/>
      <c r="F31" s="28"/>
      <c r="G31" s="28"/>
      <c r="H31" s="28"/>
      <c r="I31" s="115" t="s">
        <v>72</v>
      </c>
      <c r="J31" s="116" t="s">
        <v>11</v>
      </c>
      <c r="K31" s="99">
        <v>29.83</v>
      </c>
      <c r="L31" s="28" t="s">
        <v>49</v>
      </c>
    </row>
    <row r="32" spans="1:14" s="49" customFormat="1" ht="24" x14ac:dyDescent="0.2">
      <c r="A32" s="43"/>
      <c r="B32" s="47"/>
      <c r="C32" s="47"/>
      <c r="D32" s="47"/>
      <c r="E32" s="47"/>
      <c r="F32" s="28"/>
      <c r="G32" s="28"/>
      <c r="H32" s="28"/>
      <c r="I32" s="115" t="s">
        <v>44</v>
      </c>
      <c r="J32" s="116" t="s">
        <v>11</v>
      </c>
      <c r="K32" s="99" t="s">
        <v>102</v>
      </c>
      <c r="L32" s="28" t="s">
        <v>49</v>
      </c>
    </row>
    <row r="33" spans="1:15" s="49" customFormat="1" ht="60" x14ac:dyDescent="0.2">
      <c r="A33" s="43">
        <f>31:31+1</f>
        <v>7</v>
      </c>
      <c r="B33" s="78" t="s">
        <v>76</v>
      </c>
      <c r="C33" s="79" t="s">
        <v>40</v>
      </c>
      <c r="D33" s="121" t="s">
        <v>94</v>
      </c>
      <c r="E33" s="47"/>
      <c r="F33" s="28"/>
      <c r="G33" s="28"/>
      <c r="H33" s="28"/>
      <c r="I33" s="115"/>
      <c r="J33" s="116"/>
      <c r="K33" s="99"/>
      <c r="L33" s="28"/>
      <c r="M33" s="42" t="s">
        <v>84</v>
      </c>
    </row>
    <row r="34" spans="1:15" s="49" customFormat="1" ht="51" x14ac:dyDescent="0.2">
      <c r="A34" s="43">
        <f>33:33+1</f>
        <v>8</v>
      </c>
      <c r="B34" s="76" t="s">
        <v>74</v>
      </c>
      <c r="C34" s="77" t="s">
        <v>43</v>
      </c>
      <c r="D34" s="121" t="s">
        <v>85</v>
      </c>
      <c r="E34" s="47"/>
      <c r="F34" s="28"/>
      <c r="G34" s="28"/>
      <c r="H34" s="28"/>
      <c r="I34" s="115" t="s">
        <v>75</v>
      </c>
      <c r="J34" s="116" t="s">
        <v>14</v>
      </c>
      <c r="K34" s="100">
        <v>239.4</v>
      </c>
      <c r="L34" s="28" t="s">
        <v>49</v>
      </c>
    </row>
    <row r="35" spans="1:15" s="42" customFormat="1" ht="32.25" customHeight="1" x14ac:dyDescent="0.2">
      <c r="A35" s="127" t="s">
        <v>77</v>
      </c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</row>
    <row r="36" spans="1:15" s="42" customFormat="1" ht="87" x14ac:dyDescent="0.2">
      <c r="A36" s="43">
        <f>34:34+1</f>
        <v>9</v>
      </c>
      <c r="B36" s="80" t="s">
        <v>42</v>
      </c>
      <c r="C36" s="81" t="s">
        <v>43</v>
      </c>
      <c r="D36" s="122" t="s">
        <v>95</v>
      </c>
      <c r="E36" s="44"/>
      <c r="F36" s="28"/>
      <c r="G36" s="45"/>
      <c r="H36" s="28"/>
      <c r="I36" s="44"/>
      <c r="J36" s="28"/>
      <c r="K36" s="46"/>
      <c r="L36" s="44"/>
      <c r="M36" s="42" t="s">
        <v>87</v>
      </c>
    </row>
    <row r="37" spans="1:15" s="42" customFormat="1" ht="36" x14ac:dyDescent="0.2">
      <c r="A37" s="43">
        <f>36:36+1</f>
        <v>10</v>
      </c>
      <c r="B37" s="80" t="s">
        <v>70</v>
      </c>
      <c r="C37" s="81" t="s">
        <v>40</v>
      </c>
      <c r="D37" s="122" t="s">
        <v>96</v>
      </c>
      <c r="E37" s="47"/>
      <c r="F37" s="28"/>
      <c r="G37" s="48"/>
      <c r="H37" s="28"/>
      <c r="I37" s="44"/>
      <c r="J37" s="28"/>
      <c r="K37" s="46"/>
      <c r="L37" s="44"/>
    </row>
    <row r="38" spans="1:15" s="42" customFormat="1" ht="63" x14ac:dyDescent="0.2">
      <c r="A38" s="43">
        <f>37:37+1</f>
        <v>11</v>
      </c>
      <c r="B38" s="80" t="s">
        <v>48</v>
      </c>
      <c r="C38" s="81" t="s">
        <v>11</v>
      </c>
      <c r="D38" s="122" t="s">
        <v>97</v>
      </c>
      <c r="E38" s="47"/>
      <c r="F38" s="28"/>
      <c r="G38" s="48"/>
      <c r="H38" s="28"/>
      <c r="I38" s="44"/>
      <c r="J38" s="28"/>
      <c r="K38" s="46"/>
      <c r="L38" s="28"/>
    </row>
    <row r="39" spans="1:15" s="42" customFormat="1" ht="87" x14ac:dyDescent="0.2">
      <c r="A39" s="43">
        <f>38:38+1</f>
        <v>12</v>
      </c>
      <c r="B39" s="80" t="s">
        <v>71</v>
      </c>
      <c r="C39" s="81" t="s">
        <v>43</v>
      </c>
      <c r="D39" s="122" t="s">
        <v>98</v>
      </c>
      <c r="E39" s="47"/>
      <c r="F39" s="28"/>
      <c r="G39" s="48"/>
      <c r="H39" s="28"/>
      <c r="I39" s="115" t="s">
        <v>72</v>
      </c>
      <c r="J39" s="116" t="s">
        <v>11</v>
      </c>
      <c r="K39" s="99">
        <v>17.39</v>
      </c>
      <c r="L39" s="28" t="s">
        <v>49</v>
      </c>
    </row>
    <row r="40" spans="1:15" s="42" customFormat="1" ht="12" x14ac:dyDescent="0.2">
      <c r="A40" s="43"/>
      <c r="B40" s="108"/>
      <c r="C40" s="109"/>
      <c r="D40" s="110"/>
      <c r="E40" s="47"/>
      <c r="F40" s="28"/>
      <c r="G40" s="48"/>
      <c r="H40" s="28"/>
      <c r="I40" s="115" t="s">
        <v>44</v>
      </c>
      <c r="J40" s="116" t="s">
        <v>11</v>
      </c>
      <c r="K40" s="99">
        <v>0.126</v>
      </c>
      <c r="L40" s="28" t="s">
        <v>49</v>
      </c>
    </row>
    <row r="41" spans="1:15" s="42" customFormat="1" ht="87" x14ac:dyDescent="0.2">
      <c r="A41" s="43">
        <f>39:39+1</f>
        <v>13</v>
      </c>
      <c r="B41" s="82" t="s">
        <v>73</v>
      </c>
      <c r="C41" s="83" t="s">
        <v>45</v>
      </c>
      <c r="D41" s="123" t="s">
        <v>99</v>
      </c>
      <c r="E41" s="47"/>
      <c r="F41" s="28"/>
      <c r="G41" s="48"/>
      <c r="H41" s="28"/>
      <c r="I41" s="115" t="s">
        <v>46</v>
      </c>
      <c r="J41" s="116" t="s">
        <v>11</v>
      </c>
      <c r="K41" s="100">
        <v>3.03</v>
      </c>
      <c r="L41" s="28" t="s">
        <v>49</v>
      </c>
    </row>
    <row r="42" spans="1:15" s="42" customFormat="1" ht="12" x14ac:dyDescent="0.2">
      <c r="A42" s="43"/>
      <c r="B42" s="108"/>
      <c r="C42" s="109"/>
      <c r="D42" s="110"/>
      <c r="E42" s="47"/>
      <c r="F42" s="28"/>
      <c r="G42" s="48"/>
      <c r="H42" s="28"/>
      <c r="I42" s="115" t="s">
        <v>44</v>
      </c>
      <c r="J42" s="116" t="s">
        <v>11</v>
      </c>
      <c r="K42" s="99">
        <v>1.0999999999999999E-2</v>
      </c>
      <c r="L42" s="28" t="s">
        <v>49</v>
      </c>
    </row>
    <row r="43" spans="1:15" s="42" customFormat="1" ht="75" x14ac:dyDescent="0.2">
      <c r="A43" s="43">
        <f>41:41+1</f>
        <v>14</v>
      </c>
      <c r="B43" s="84" t="s">
        <v>47</v>
      </c>
      <c r="C43" s="85" t="s">
        <v>15</v>
      </c>
      <c r="D43" s="124" t="s">
        <v>100</v>
      </c>
      <c r="E43" s="47"/>
      <c r="F43" s="28"/>
      <c r="G43" s="48"/>
      <c r="H43" s="28"/>
      <c r="I43" s="115" t="s">
        <v>72</v>
      </c>
      <c r="J43" s="116" t="s">
        <v>11</v>
      </c>
      <c r="K43" s="99">
        <v>3.42</v>
      </c>
      <c r="L43" s="28" t="s">
        <v>49</v>
      </c>
    </row>
    <row r="44" spans="1:15" s="42" customFormat="1" ht="12" x14ac:dyDescent="0.2">
      <c r="A44" s="43"/>
      <c r="B44" s="47"/>
      <c r="C44" s="47"/>
      <c r="D44" s="47"/>
      <c r="E44" s="47"/>
      <c r="F44" s="28"/>
      <c r="G44" s="48"/>
      <c r="H44" s="28"/>
      <c r="I44" s="115" t="s">
        <v>44</v>
      </c>
      <c r="J44" s="116" t="s">
        <v>11</v>
      </c>
      <c r="K44" s="99">
        <v>0.02</v>
      </c>
      <c r="L44" s="28" t="s">
        <v>49</v>
      </c>
    </row>
    <row r="45" spans="1:15" s="49" customFormat="1" ht="60" x14ac:dyDescent="0.2">
      <c r="A45" s="43">
        <f>43:43+1</f>
        <v>15</v>
      </c>
      <c r="B45" s="86" t="s">
        <v>76</v>
      </c>
      <c r="C45" s="87" t="s">
        <v>40</v>
      </c>
      <c r="D45" s="125" t="s">
        <v>101</v>
      </c>
      <c r="E45" s="50"/>
      <c r="F45" s="34"/>
      <c r="G45" s="34"/>
      <c r="H45" s="34"/>
      <c r="I45" s="51"/>
      <c r="J45" s="34"/>
      <c r="K45" s="101"/>
      <c r="L45" s="34"/>
    </row>
    <row r="46" spans="1:15" s="42" customFormat="1" ht="32.25" customHeight="1" x14ac:dyDescent="0.2">
      <c r="A46" s="127" t="s">
        <v>78</v>
      </c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59"/>
      <c r="N46" s="59"/>
      <c r="O46" s="59"/>
    </row>
    <row r="47" spans="1:15" s="42" customFormat="1" ht="87" x14ac:dyDescent="0.2">
      <c r="A47" s="43">
        <f>45:45+1</f>
        <v>16</v>
      </c>
      <c r="B47" s="88" t="s">
        <v>42</v>
      </c>
      <c r="C47" s="89" t="s">
        <v>43</v>
      </c>
      <c r="D47" s="90" t="s">
        <v>79</v>
      </c>
      <c r="E47" s="44"/>
      <c r="F47" s="28"/>
      <c r="G47" s="45"/>
      <c r="H47" s="28"/>
      <c r="I47" s="44"/>
      <c r="J47" s="28"/>
      <c r="K47" s="46"/>
      <c r="L47" s="44"/>
      <c r="M47" s="59"/>
      <c r="N47" s="59"/>
      <c r="O47" s="59"/>
    </row>
    <row r="48" spans="1:15" s="42" customFormat="1" ht="36" x14ac:dyDescent="0.2">
      <c r="A48" s="43">
        <f>47:47+1</f>
        <v>17</v>
      </c>
      <c r="B48" s="88" t="s">
        <v>70</v>
      </c>
      <c r="C48" s="89" t="s">
        <v>40</v>
      </c>
      <c r="D48" s="90" t="s">
        <v>80</v>
      </c>
      <c r="E48" s="47"/>
      <c r="F48" s="28"/>
      <c r="G48" s="48"/>
      <c r="H48" s="28"/>
      <c r="I48" s="44"/>
      <c r="J48" s="28"/>
      <c r="K48" s="46"/>
      <c r="L48" s="44"/>
    </row>
    <row r="49" spans="1:16" s="42" customFormat="1" ht="63" x14ac:dyDescent="0.2">
      <c r="A49" s="43">
        <f>48:48+1</f>
        <v>18</v>
      </c>
      <c r="B49" s="88" t="s">
        <v>48</v>
      </c>
      <c r="C49" s="89" t="s">
        <v>11</v>
      </c>
      <c r="D49" s="111" t="s">
        <v>86</v>
      </c>
      <c r="E49" s="47"/>
      <c r="F49" s="28"/>
      <c r="G49" s="48"/>
      <c r="H49" s="28"/>
      <c r="I49" s="44"/>
      <c r="J49" s="28"/>
      <c r="K49" s="46"/>
      <c r="L49" s="28"/>
    </row>
    <row r="50" spans="1:16" s="42" customFormat="1" ht="90.75" customHeight="1" x14ac:dyDescent="0.2">
      <c r="A50" s="43">
        <f>49:49+1</f>
        <v>19</v>
      </c>
      <c r="B50" s="88" t="s">
        <v>71</v>
      </c>
      <c r="C50" s="89" t="s">
        <v>43</v>
      </c>
      <c r="D50" s="114">
        <v>2</v>
      </c>
      <c r="E50" s="47"/>
      <c r="F50" s="28"/>
      <c r="G50" s="48"/>
      <c r="H50" s="28"/>
      <c r="I50" s="115" t="s">
        <v>72</v>
      </c>
      <c r="J50" s="116" t="s">
        <v>11</v>
      </c>
      <c r="K50" s="99">
        <v>193.2</v>
      </c>
      <c r="L50" s="28" t="s">
        <v>49</v>
      </c>
    </row>
    <row r="51" spans="1:16" s="42" customFormat="1" ht="12" x14ac:dyDescent="0.2">
      <c r="A51" s="43"/>
      <c r="B51" s="112"/>
      <c r="C51" s="113"/>
      <c r="D51" s="114"/>
      <c r="E51" s="47"/>
      <c r="F51" s="28"/>
      <c r="G51" s="48"/>
      <c r="H51" s="28"/>
      <c r="I51" s="115" t="s">
        <v>44</v>
      </c>
      <c r="J51" s="116" t="s">
        <v>11</v>
      </c>
      <c r="K51" s="99">
        <v>1.4</v>
      </c>
      <c r="L51" s="28" t="s">
        <v>49</v>
      </c>
    </row>
    <row r="52" spans="1:16" s="42" customFormat="1" ht="90.75" customHeight="1" x14ac:dyDescent="0.2">
      <c r="A52" s="43">
        <f>50:50+1</f>
        <v>20</v>
      </c>
      <c r="B52" s="91" t="s">
        <v>73</v>
      </c>
      <c r="C52" s="92" t="s">
        <v>45</v>
      </c>
      <c r="D52" s="93" t="s">
        <v>81</v>
      </c>
      <c r="E52" s="47"/>
      <c r="F52" s="28"/>
      <c r="G52" s="48"/>
      <c r="H52" s="28"/>
      <c r="I52" s="115" t="s">
        <v>46</v>
      </c>
      <c r="J52" s="116" t="s">
        <v>11</v>
      </c>
      <c r="K52" s="100">
        <v>35.35</v>
      </c>
      <c r="L52" s="28" t="s">
        <v>49</v>
      </c>
      <c r="M52" s="52"/>
    </row>
    <row r="53" spans="1:16" s="42" customFormat="1" x14ac:dyDescent="0.2">
      <c r="A53" s="43"/>
      <c r="B53" s="112"/>
      <c r="C53" s="113"/>
      <c r="D53" s="114"/>
      <c r="E53" s="47"/>
      <c r="F53" s="28"/>
      <c r="G53" s="48"/>
      <c r="H53" s="28"/>
      <c r="I53" s="115" t="s">
        <v>44</v>
      </c>
      <c r="J53" s="116" t="s">
        <v>11</v>
      </c>
      <c r="K53" s="99">
        <v>0.12</v>
      </c>
      <c r="L53" s="28" t="s">
        <v>49</v>
      </c>
      <c r="M53" s="52"/>
    </row>
    <row r="54" spans="1:16" s="42" customFormat="1" ht="90.75" customHeight="1" x14ac:dyDescent="0.2">
      <c r="A54" s="43">
        <f>52:52+1</f>
        <v>21</v>
      </c>
      <c r="B54" s="94" t="s">
        <v>47</v>
      </c>
      <c r="C54" s="95" t="s">
        <v>15</v>
      </c>
      <c r="D54" s="96" t="s">
        <v>82</v>
      </c>
      <c r="E54" s="47"/>
      <c r="F54" s="28"/>
      <c r="G54" s="48"/>
      <c r="H54" s="28"/>
      <c r="I54" s="115" t="s">
        <v>72</v>
      </c>
      <c r="J54" s="116" t="s">
        <v>11</v>
      </c>
      <c r="K54" s="99">
        <v>38</v>
      </c>
      <c r="L54" s="28" t="s">
        <v>49</v>
      </c>
    </row>
    <row r="55" spans="1:16" s="42" customFormat="1" ht="12" x14ac:dyDescent="0.2">
      <c r="A55" s="43"/>
      <c r="B55" s="47"/>
      <c r="C55" s="47"/>
      <c r="D55" s="47"/>
      <c r="E55" s="47"/>
      <c r="F55" s="28"/>
      <c r="G55" s="48"/>
      <c r="H55" s="28"/>
      <c r="I55" s="115" t="s">
        <v>44</v>
      </c>
      <c r="J55" s="116" t="s">
        <v>11</v>
      </c>
      <c r="K55" s="99">
        <v>0.24</v>
      </c>
      <c r="L55" s="28" t="s">
        <v>49</v>
      </c>
    </row>
    <row r="56" spans="1:16" s="49" customFormat="1" ht="90.75" customHeight="1" x14ac:dyDescent="0.2">
      <c r="A56" s="43">
        <f>54:54+1</f>
        <v>22</v>
      </c>
      <c r="B56" s="97" t="s">
        <v>76</v>
      </c>
      <c r="C56" s="98" t="s">
        <v>40</v>
      </c>
      <c r="D56" s="126" t="s">
        <v>103</v>
      </c>
      <c r="E56" s="50"/>
      <c r="F56" s="34"/>
      <c r="G56" s="34"/>
      <c r="H56" s="34"/>
      <c r="I56" s="51"/>
      <c r="J56" s="34"/>
      <c r="K56" s="101"/>
      <c r="L56" s="34"/>
    </row>
    <row r="57" spans="1:16" s="16" customFormat="1" ht="12" x14ac:dyDescent="0.2">
      <c r="A57" s="32"/>
      <c r="B57" s="26" t="s">
        <v>62</v>
      </c>
      <c r="D57" s="27"/>
      <c r="E57" s="9"/>
      <c r="F57" s="9"/>
      <c r="G57" s="9"/>
      <c r="H57" s="9"/>
      <c r="I57" s="9"/>
      <c r="J57" s="9"/>
      <c r="K57" s="9"/>
      <c r="L57" s="9"/>
    </row>
    <row r="58" spans="1:16" s="16" customFormat="1" ht="12" x14ac:dyDescent="0.2">
      <c r="A58" s="32"/>
      <c r="B58" s="26"/>
      <c r="C58" s="128" t="s">
        <v>83</v>
      </c>
      <c r="D58" s="128"/>
      <c r="E58" s="128"/>
      <c r="F58" s="128"/>
      <c r="G58" s="128"/>
      <c r="H58" s="128"/>
      <c r="I58" s="128"/>
      <c r="J58" s="128"/>
      <c r="K58" s="128"/>
      <c r="L58" s="9"/>
    </row>
    <row r="59" spans="1:16" s="16" customFormat="1" ht="12" x14ac:dyDescent="0.2">
      <c r="A59" s="32"/>
      <c r="B59" s="26"/>
      <c r="C59" s="128"/>
      <c r="D59" s="128"/>
      <c r="E59" s="128"/>
      <c r="F59" s="128"/>
      <c r="G59" s="128"/>
      <c r="H59" s="128"/>
      <c r="I59" s="128"/>
      <c r="J59" s="128"/>
      <c r="K59" s="128"/>
      <c r="L59" s="9"/>
    </row>
    <row r="60" spans="1:16" s="16" customFormat="1" ht="12" x14ac:dyDescent="0.2">
      <c r="A60" s="32"/>
      <c r="B60" s="26"/>
      <c r="C60" s="128"/>
      <c r="D60" s="128"/>
      <c r="E60" s="128"/>
      <c r="F60" s="128"/>
      <c r="G60" s="128"/>
      <c r="H60" s="128"/>
      <c r="I60" s="128"/>
      <c r="J60" s="128"/>
      <c r="K60" s="128"/>
      <c r="L60" s="9"/>
    </row>
    <row r="61" spans="1:16" s="16" customFormat="1" ht="12" x14ac:dyDescent="0.2">
      <c r="A61" s="32"/>
      <c r="B61" s="26"/>
      <c r="D61" s="27"/>
      <c r="E61" s="9"/>
      <c r="F61" s="9"/>
      <c r="G61" s="9"/>
      <c r="H61" s="9"/>
      <c r="I61" s="9"/>
      <c r="J61" s="9"/>
      <c r="K61" s="9"/>
      <c r="L61" s="9"/>
    </row>
    <row r="62" spans="1:16" s="8" customFormat="1" x14ac:dyDescent="0.2">
      <c r="A62" s="53"/>
      <c r="B62" s="17" t="s">
        <v>36</v>
      </c>
      <c r="C62" s="17"/>
      <c r="D62" s="20"/>
      <c r="F62" s="54" t="s">
        <v>34</v>
      </c>
      <c r="H62" s="11"/>
      <c r="J62" s="12"/>
      <c r="K62" s="12"/>
      <c r="L62" s="13"/>
      <c r="P62" s="12"/>
    </row>
    <row r="63" spans="1:16" s="8" customFormat="1" x14ac:dyDescent="0.2">
      <c r="A63" s="53"/>
      <c r="B63" s="18" t="s">
        <v>37</v>
      </c>
      <c r="C63" s="6"/>
      <c r="D63" s="22"/>
      <c r="F63" s="55" t="s">
        <v>7</v>
      </c>
      <c r="G63" s="19"/>
      <c r="H63" s="23"/>
      <c r="I63" s="19"/>
      <c r="J63" s="14"/>
      <c r="K63" s="15" t="s">
        <v>63</v>
      </c>
      <c r="L63" s="10"/>
      <c r="P63" s="12"/>
    </row>
    <row r="64" spans="1:16" s="8" customFormat="1" x14ac:dyDescent="0.2">
      <c r="A64" s="53"/>
      <c r="B64" s="20"/>
      <c r="C64" s="20"/>
      <c r="D64" s="20"/>
      <c r="F64" s="42"/>
      <c r="H64" s="11"/>
      <c r="J64" s="10"/>
      <c r="K64" s="6"/>
      <c r="L64" s="10"/>
      <c r="P64" s="12"/>
    </row>
    <row r="65" spans="1:16" s="8" customFormat="1" x14ac:dyDescent="0.2">
      <c r="A65" s="53"/>
      <c r="B65" s="21" t="s">
        <v>38</v>
      </c>
      <c r="C65" s="19"/>
      <c r="D65" s="13"/>
      <c r="F65" s="55" t="s">
        <v>41</v>
      </c>
      <c r="G65" s="19"/>
      <c r="H65" s="23"/>
      <c r="I65" s="19"/>
      <c r="J65" s="14"/>
      <c r="K65" s="15" t="s">
        <v>22</v>
      </c>
      <c r="L65" s="10"/>
      <c r="O65" s="56"/>
      <c r="P65" s="12"/>
    </row>
    <row r="66" spans="1:16" s="6" customFormat="1" x14ac:dyDescent="0.2">
      <c r="A66" s="29"/>
      <c r="E66" s="4"/>
      <c r="L66" s="29"/>
    </row>
    <row r="67" spans="1:16" s="6" customFormat="1" x14ac:dyDescent="0.2">
      <c r="A67" s="29"/>
      <c r="E67" s="4"/>
      <c r="L67" s="29"/>
    </row>
    <row r="68" spans="1:16" x14ac:dyDescent="0.2">
      <c r="K68" s="20">
        <f>SUBTOTAL(9,K24:K56)</f>
        <v>742.67</v>
      </c>
      <c r="N68" s="117" t="e">
        <f>N9/D68</f>
        <v>#DIV/0!</v>
      </c>
    </row>
  </sheetData>
  <autoFilter ref="A21:L63"/>
  <mergeCells count="12">
    <mergeCell ref="A35:L35"/>
    <mergeCell ref="C58:K60"/>
    <mergeCell ref="A9:L9"/>
    <mergeCell ref="A11:L11"/>
    <mergeCell ref="A18:A20"/>
    <mergeCell ref="B18:B20"/>
    <mergeCell ref="A10:L10"/>
    <mergeCell ref="A46:L46"/>
    <mergeCell ref="I18:L19"/>
    <mergeCell ref="E18:H19"/>
    <mergeCell ref="C18:D19"/>
    <mergeCell ref="A23:L23"/>
  </mergeCells>
  <phoneticPr fontId="1" type="noConversion"/>
  <dataValidations count="2">
    <dataValidation type="list" allowBlank="1" sqref="F57 F61">
      <formula1>единицы</formula1>
    </dataValidation>
    <dataValidation type="list" allowBlank="1" showInputMessage="1" showErrorMessage="1" sqref="H57 H61">
      <formula1>Применение</formula1>
    </dataValidation>
  </dataValidations>
  <printOptions horizontalCentered="1"/>
  <pageMargins left="0.19685039370078741" right="0.19685039370078741" top="0.70866141732283472" bottom="0.6692913385826772" header="0.19685039370078741" footer="0.19685039370078741"/>
  <pageSetup paperSize="9" scale="90" fitToHeight="6" orientation="landscape" blackAndWhite="1" horizontalDpi="300" verticalDpi="300" r:id="rId1"/>
  <headerFooter alignWithMargins="0"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2"/>
  <sheetViews>
    <sheetView workbookViewId="0">
      <selection activeCell="G31" sqref="G31"/>
    </sheetView>
  </sheetViews>
  <sheetFormatPr defaultRowHeight="12.75" x14ac:dyDescent="0.2"/>
  <sheetData>
    <row r="3" spans="1:8" x14ac:dyDescent="0.2">
      <c r="A3" t="s">
        <v>9</v>
      </c>
    </row>
    <row r="4" spans="1:8" x14ac:dyDescent="0.2">
      <c r="A4" t="s">
        <v>10</v>
      </c>
    </row>
    <row r="5" spans="1:8" x14ac:dyDescent="0.2">
      <c r="A5" t="s">
        <v>11</v>
      </c>
    </row>
    <row r="6" spans="1:8" x14ac:dyDescent="0.2">
      <c r="A6" t="s">
        <v>12</v>
      </c>
    </row>
    <row r="7" spans="1:8" x14ac:dyDescent="0.2">
      <c r="A7" t="s">
        <v>13</v>
      </c>
    </row>
    <row r="8" spans="1:8" x14ac:dyDescent="0.2">
      <c r="A8" t="s">
        <v>14</v>
      </c>
    </row>
    <row r="9" spans="1:8" x14ac:dyDescent="0.2">
      <c r="A9" t="s">
        <v>15</v>
      </c>
    </row>
    <row r="10" spans="1:8" x14ac:dyDescent="0.2">
      <c r="A10" t="s">
        <v>16</v>
      </c>
    </row>
    <row r="14" spans="1:8" x14ac:dyDescent="0.2">
      <c r="B14" t="s">
        <v>8</v>
      </c>
      <c r="H14" t="s">
        <v>23</v>
      </c>
    </row>
    <row r="15" spans="1:8" x14ac:dyDescent="0.2">
      <c r="B15" t="s">
        <v>19</v>
      </c>
      <c r="H15" t="s">
        <v>25</v>
      </c>
    </row>
    <row r="16" spans="1:8" x14ac:dyDescent="0.2">
      <c r="B16" t="s">
        <v>18</v>
      </c>
      <c r="H16" t="s">
        <v>24</v>
      </c>
    </row>
    <row r="17" spans="2:8" x14ac:dyDescent="0.2">
      <c r="B17" t="s">
        <v>17</v>
      </c>
      <c r="H17" t="s">
        <v>22</v>
      </c>
    </row>
    <row r="18" spans="2:8" x14ac:dyDescent="0.2">
      <c r="B18" t="s">
        <v>20</v>
      </c>
      <c r="H18" t="s">
        <v>26</v>
      </c>
    </row>
    <row r="19" spans="2:8" x14ac:dyDescent="0.2">
      <c r="B19" t="s">
        <v>7</v>
      </c>
      <c r="H19" t="s">
        <v>21</v>
      </c>
    </row>
    <row r="28" spans="2:8" x14ac:dyDescent="0.2">
      <c r="B28" t="s">
        <v>27</v>
      </c>
    </row>
    <row r="29" spans="2:8" x14ac:dyDescent="0.2">
      <c r="B29" t="s">
        <v>28</v>
      </c>
    </row>
    <row r="30" spans="2:8" x14ac:dyDescent="0.2">
      <c r="B30" t="s">
        <v>29</v>
      </c>
    </row>
    <row r="31" spans="2:8" x14ac:dyDescent="0.2">
      <c r="B31" t="s">
        <v>30</v>
      </c>
    </row>
    <row r="32" spans="2:8" x14ac:dyDescent="0.2">
      <c r="B32" t="s">
        <v>31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Лист3</vt:lpstr>
      <vt:lpstr>Должности</vt:lpstr>
      <vt:lpstr>единицы</vt:lpstr>
      <vt:lpstr>Лист1!Заголовки_для_печати</vt:lpstr>
      <vt:lpstr>Лист1!Область_печати</vt:lpstr>
      <vt:lpstr>Подписи</vt:lpstr>
      <vt:lpstr>Применение</vt:lpstr>
      <vt:lpstr>Фамилии</vt:lpstr>
    </vt:vector>
  </TitlesOfParts>
  <Company>ЦОР ТЭЦ-10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П.С.В.</dc:creator>
  <cp:lastModifiedBy>Бабынина Анастасия Олеговна</cp:lastModifiedBy>
  <cp:lastPrinted>2021-05-25T01:25:44Z</cp:lastPrinted>
  <dcterms:created xsi:type="dcterms:W3CDTF">2006-08-12T07:51:40Z</dcterms:created>
  <dcterms:modified xsi:type="dcterms:W3CDTF">2021-05-26T05:35:16Z</dcterms:modified>
</cp:coreProperties>
</file>